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hzacaria\Downloads\"/>
    </mc:Choice>
  </mc:AlternateContent>
  <xr:revisionPtr revIDLastSave="0" documentId="8_{9F444BBE-C70B-4E72-B8AA-3455421BD7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'!$B$1:$R$66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C49" i="1" l="1"/>
  <c r="C55" i="1"/>
  <c r="C50" i="1"/>
  <c r="E14" i="1"/>
  <c r="E18" i="1"/>
  <c r="D18" i="1"/>
  <c r="C14" i="1"/>
  <c r="R49" i="1"/>
  <c r="R50" i="1"/>
  <c r="R51" i="1"/>
  <c r="R52" i="1"/>
  <c r="R53" i="1"/>
  <c r="R54" i="1"/>
  <c r="R55" i="1"/>
  <c r="C18" i="1"/>
  <c r="M14" i="1"/>
  <c r="O14" i="1" s="1"/>
  <c r="Q14" i="1" s="1"/>
</calcChain>
</file>

<file path=xl/sharedStrings.xml><?xml version="1.0" encoding="utf-8"?>
<sst xmlns="http://schemas.openxmlformats.org/spreadsheetml/2006/main" count="87" uniqueCount="62">
  <si>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</si>
  <si>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</si>
  <si>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</si>
  <si>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</si>
  <si>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</si>
  <si>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</si>
  <si>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</si>
  <si>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</si>
  <si>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</si>
  <si>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</si>
  <si>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</si>
  <si>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</si>
  <si>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</si>
  <si>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</si>
  <si>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</si>
  <si>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</si>
  <si>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</si>
  <si>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</si>
  <si>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</si>
  <si>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</si>
  <si>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</si>
  <si>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</si>
  <si>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</si>
  <si>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</si>
  <si>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</si>
  <si>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</si>
  <si>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</si>
  <si>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</si>
  <si>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</si>
  <si>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</si>
  <si>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</si>
  <si>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</si>
  <si>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</si>
  <si>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</si>
  <si>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</si>
  <si>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</si>
  <si>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</si>
  <si>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</si>
  <si>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</si>
  <si>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</si>
  <si>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</si>
  <si>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</si>
  <si>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</si>
  <si>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</si>
  <si>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</si>
  <si>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</si>
  <si>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</si>
  <si>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Lugar y fecha:</t>
  </si>
  <si>
    <t>………………………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</si>
  <si>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</si>
  <si>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</si>
  <si>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</si>
  <si>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</si>
  <si>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</si>
  <si>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</si>
  <si>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</si>
  <si>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</si>
  <si>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</si>
  <si>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</si>
  <si>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</si>
  <si>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Municipalidad de: BERISSO</t>
  </si>
  <si>
    <t>DEUDA VENCIDA E IMPAGA AL 31/12/21
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</si>
</sst>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#,##0\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  <xf numFmtId="43" fontId="30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 vertical="center"/>
    </xf>
    <xf numFmtId="0" fontId="6" fillId="0" borderId="0" xfId="2" applyFont="1" applyFill="1"/>
    <xf numFmtId="0" fontId="4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165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 applyProtection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 applyProtection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 applyProtection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NumberFormat="1" applyFont="1" applyFill="1" applyBorder="1" applyAlignment="1" applyProtection="1">
      <alignment horizontal="center" vertical="center"/>
    </xf>
    <xf numFmtId="0" fontId="13" fillId="4" borderId="7" xfId="2" quotePrefix="1" applyFont="1" applyFill="1" applyBorder="1" applyAlignment="1" applyProtection="1">
      <alignment horizontal="center" vertical="center"/>
    </xf>
    <xf numFmtId="0" fontId="13" fillId="4" borderId="7" xfId="2" applyFont="1" applyFill="1" applyBorder="1" applyAlignment="1" applyProtection="1">
      <alignment horizontal="center" vertical="center"/>
    </xf>
    <xf numFmtId="0" fontId="14" fillId="5" borderId="6" xfId="2" applyFont="1" applyFill="1" applyBorder="1" applyAlignment="1" applyProtection="1">
      <alignment vertical="center"/>
    </xf>
    <xf numFmtId="0" fontId="15" fillId="5" borderId="6" xfId="2" applyFont="1" applyFill="1" applyBorder="1" applyAlignment="1" applyProtection="1">
      <alignment vertical="center"/>
    </xf>
    <xf numFmtId="0" fontId="16" fillId="5" borderId="0" xfId="2" applyFont="1" applyFill="1" applyBorder="1" applyAlignment="1">
      <alignment vertical="center"/>
    </xf>
    <xf numFmtId="0" fontId="17" fillId="0" borderId="6" xfId="2" applyFont="1" applyFill="1" applyBorder="1" applyAlignment="1" applyProtection="1">
      <alignment vertical="center"/>
    </xf>
    <xf numFmtId="0" fontId="18" fillId="0" borderId="6" xfId="2" applyFont="1" applyFill="1" applyBorder="1" applyAlignment="1" applyProtection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Fill="1" applyBorder="1" applyAlignment="1" applyProtection="1">
      <alignment horizontal="left" vertical="center" indent="3"/>
    </xf>
    <xf numFmtId="0" fontId="17" fillId="0" borderId="7" xfId="2" applyFont="1" applyFill="1" applyBorder="1" applyAlignment="1" applyProtection="1">
      <alignment vertical="center"/>
    </xf>
    <xf numFmtId="0" fontId="15" fillId="0" borderId="7" xfId="2" applyFont="1" applyFill="1" applyBorder="1" applyAlignment="1" applyProtection="1">
      <alignment vertical="center"/>
    </xf>
    <xf numFmtId="0" fontId="19" fillId="0" borderId="0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5" fillId="5" borderId="0" xfId="2" applyFont="1" applyFill="1" applyAlignment="1" applyProtection="1">
      <alignment vertical="center"/>
    </xf>
    <xf numFmtId="0" fontId="19" fillId="0" borderId="0" xfId="2" applyFont="1" applyAlignment="1">
      <alignment vertical="center"/>
    </xf>
    <xf numFmtId="0" fontId="14" fillId="0" borderId="4" xfId="2" applyFont="1" applyFill="1" applyBorder="1" applyAlignment="1" applyProtection="1">
      <alignment vertical="center"/>
    </xf>
    <xf numFmtId="0" fontId="15" fillId="0" borderId="4" xfId="2" applyFont="1" applyFill="1" applyBorder="1" applyAlignment="1" applyProtection="1">
      <alignment vertical="center"/>
    </xf>
    <xf numFmtId="0" fontId="15" fillId="0" borderId="6" xfId="2" applyFont="1" applyFill="1" applyBorder="1" applyAlignment="1" applyProtection="1">
      <alignment vertical="center"/>
    </xf>
    <xf numFmtId="0" fontId="18" fillId="0" borderId="7" xfId="2" applyFont="1" applyFill="1" applyBorder="1" applyAlignment="1" applyProtection="1">
      <alignment horizontal="left" vertical="center" indent="3"/>
    </xf>
    <xf numFmtId="0" fontId="14" fillId="0" borderId="5" xfId="2" applyFont="1" applyFill="1" applyBorder="1" applyAlignment="1" applyProtection="1">
      <alignment vertical="center"/>
    </xf>
    <xf numFmtId="0" fontId="15" fillId="0" borderId="5" xfId="2" applyFont="1" applyFill="1" applyBorder="1" applyAlignment="1" applyProtection="1">
      <alignment vertical="center"/>
    </xf>
    <xf numFmtId="0" fontId="21" fillId="0" borderId="0" xfId="2" applyFont="1" applyFill="1" applyAlignment="1" applyProtection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Fill="1" applyAlignment="1" applyProtection="1">
      <alignment horizontal="right" vertical="center"/>
    </xf>
    <xf numFmtId="0" fontId="18" fillId="0" borderId="10" xfId="2" applyFont="1" applyFill="1" applyBorder="1" applyAlignment="1" applyProtection="1">
      <alignment vertical="center"/>
    </xf>
    <xf numFmtId="0" fontId="21" fillId="0" borderId="0" xfId="2" applyFont="1" applyFill="1" applyAlignment="1" applyProtection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3" borderId="8" xfId="2" applyFont="1" applyFill="1" applyBorder="1" applyAlignment="1" applyProtection="1">
      <alignment horizontal="center" vertical="center"/>
    </xf>
    <xf numFmtId="0" fontId="10" fillId="3" borderId="9" xfId="2" applyFont="1" applyFill="1" applyBorder="1" applyAlignment="1" applyProtection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 applyProtection="1">
      <alignment horizontal="center" vertical="center" wrapText="1"/>
    </xf>
    <xf numFmtId="0" fontId="10" fillId="3" borderId="6" xfId="2" applyFont="1" applyFill="1" applyBorder="1" applyAlignment="1" applyProtection="1">
      <alignment horizontal="center" vertical="center" wrapText="1"/>
    </xf>
    <xf numFmtId="0" fontId="10" fillId="3" borderId="7" xfId="2" applyFont="1" applyFill="1" applyBorder="1" applyAlignment="1" applyProtection="1">
      <alignment horizontal="center" vertical="center" wrapText="1"/>
    </xf>
    <xf numFmtId="0" fontId="21" fillId="0" borderId="0" xfId="2" applyFont="1" applyFill="1" applyAlignment="1" applyProtection="1">
      <alignment horizontal="center" vertical="center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43" fontId="18" fillId="0" borderId="6" xfId="8" applyNumberFormat="1" applyFont="1" applyBorder="1" applyAlignment="1">
      <alignment vertical="center"/>
    </xf>
    <xf numFmtId="43" fontId="18" fillId="0" borderId="6" xfId="8" applyNumberFormat="1" applyFont="1" applyFill="1" applyBorder="1" applyAlignment="1" applyProtection="1">
      <alignment vertical="center"/>
    </xf>
    <xf numFmtId="43" fontId="15" fillId="5" borderId="6" xfId="8" applyNumberFormat="1" applyFont="1" applyFill="1" applyBorder="1" applyAlignment="1" applyProtection="1">
      <alignment vertical="center"/>
    </xf>
    <xf numFmtId="43" fontId="15" fillId="0" borderId="7" xfId="8" applyNumberFormat="1" applyFont="1" applyFill="1" applyBorder="1" applyAlignment="1" applyProtection="1">
      <alignment vertical="center"/>
    </xf>
    <xf numFmtId="43" fontId="15" fillId="0" borderId="0" xfId="8" applyNumberFormat="1" applyFont="1" applyFill="1" applyAlignment="1" applyProtection="1">
      <alignment vertical="center"/>
    </xf>
    <xf numFmtId="43" fontId="15" fillId="0" borderId="4" xfId="8" applyNumberFormat="1" applyFont="1" applyFill="1" applyBorder="1" applyAlignment="1" applyProtection="1">
      <alignment vertical="center"/>
    </xf>
    <xf numFmtId="43" fontId="15" fillId="0" borderId="6" xfId="8" applyNumberFormat="1" applyFont="1" applyFill="1" applyBorder="1" applyAlignment="1" applyProtection="1">
      <alignment vertical="center"/>
    </xf>
  </cellXfs>
  <cellStyles count="9">
    <cellStyle name="Millares" xfId="8" builtinId="3"/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6"/>
  <sheetViews>
    <sheetView showGridLines="0" tabSelected="1" zoomScaleNormal="100" workbookViewId="0">
      <selection activeCell="C8" sqref="C8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5.85546875" style="1" customWidth="1"/>
    <col min="4" max="17" width="9.7109375" style="1" customWidth="1"/>
    <col min="18" max="18" width="13" style="1" customWidth="1"/>
    <col min="19" max="259" width="10.28515625" style="1"/>
    <col min="260" max="260" width="2.28515625" style="1" customWidth="1"/>
    <col min="261" max="261" width="55.85546875" style="1" customWidth="1"/>
    <col min="262" max="274" width="13" style="1" customWidth="1"/>
    <col min="275" max="515" width="10.28515625" style="1"/>
    <col min="516" max="516" width="2.28515625" style="1" customWidth="1"/>
    <col min="517" max="517" width="55.85546875" style="1" customWidth="1"/>
    <col min="518" max="530" width="13" style="1" customWidth="1"/>
    <col min="531" max="771" width="10.28515625" style="1"/>
    <col min="772" max="772" width="2.28515625" style="1" customWidth="1"/>
    <col min="773" max="773" width="55.85546875" style="1" customWidth="1"/>
    <col min="774" max="786" width="13" style="1" customWidth="1"/>
    <col min="787" max="1027" width="10.28515625" style="1"/>
    <col min="1028" max="1028" width="2.28515625" style="1" customWidth="1"/>
    <col min="1029" max="1029" width="55.85546875" style="1" customWidth="1"/>
    <col min="1030" max="1042" width="13" style="1" customWidth="1"/>
    <col min="1043" max="1283" width="10.28515625" style="1"/>
    <col min="1284" max="1284" width="2.28515625" style="1" customWidth="1"/>
    <col min="1285" max="1285" width="55.85546875" style="1" customWidth="1"/>
    <col min="1286" max="1298" width="13" style="1" customWidth="1"/>
    <col min="1299" max="1539" width="10.28515625" style="1"/>
    <col min="1540" max="1540" width="2.28515625" style="1" customWidth="1"/>
    <col min="1541" max="1541" width="55.85546875" style="1" customWidth="1"/>
    <col min="1542" max="1554" width="13" style="1" customWidth="1"/>
    <col min="1555" max="1795" width="10.28515625" style="1"/>
    <col min="1796" max="1796" width="2.28515625" style="1" customWidth="1"/>
    <col min="1797" max="1797" width="55.85546875" style="1" customWidth="1"/>
    <col min="1798" max="1810" width="13" style="1" customWidth="1"/>
    <col min="1811" max="2051" width="10.28515625" style="1"/>
    <col min="2052" max="2052" width="2.28515625" style="1" customWidth="1"/>
    <col min="2053" max="2053" width="55.85546875" style="1" customWidth="1"/>
    <col min="2054" max="2066" width="13" style="1" customWidth="1"/>
    <col min="2067" max="2307" width="10.28515625" style="1"/>
    <col min="2308" max="2308" width="2.28515625" style="1" customWidth="1"/>
    <col min="2309" max="2309" width="55.85546875" style="1" customWidth="1"/>
    <col min="2310" max="2322" width="13" style="1" customWidth="1"/>
    <col min="2323" max="2563" width="10.28515625" style="1"/>
    <col min="2564" max="2564" width="2.28515625" style="1" customWidth="1"/>
    <col min="2565" max="2565" width="55.85546875" style="1" customWidth="1"/>
    <col min="2566" max="2578" width="13" style="1" customWidth="1"/>
    <col min="2579" max="2819" width="10.28515625" style="1"/>
    <col min="2820" max="2820" width="2.28515625" style="1" customWidth="1"/>
    <col min="2821" max="2821" width="55.85546875" style="1" customWidth="1"/>
    <col min="2822" max="2834" width="13" style="1" customWidth="1"/>
    <col min="2835" max="3075" width="10.28515625" style="1"/>
    <col min="3076" max="3076" width="2.28515625" style="1" customWidth="1"/>
    <col min="3077" max="3077" width="55.85546875" style="1" customWidth="1"/>
    <col min="3078" max="3090" width="13" style="1" customWidth="1"/>
    <col min="3091" max="3331" width="10.28515625" style="1"/>
    <col min="3332" max="3332" width="2.28515625" style="1" customWidth="1"/>
    <col min="3333" max="3333" width="55.85546875" style="1" customWidth="1"/>
    <col min="3334" max="3346" width="13" style="1" customWidth="1"/>
    <col min="3347" max="3587" width="10.28515625" style="1"/>
    <col min="3588" max="3588" width="2.28515625" style="1" customWidth="1"/>
    <col min="3589" max="3589" width="55.85546875" style="1" customWidth="1"/>
    <col min="3590" max="3602" width="13" style="1" customWidth="1"/>
    <col min="3603" max="3843" width="10.28515625" style="1"/>
    <col min="3844" max="3844" width="2.28515625" style="1" customWidth="1"/>
    <col min="3845" max="3845" width="55.85546875" style="1" customWidth="1"/>
    <col min="3846" max="3858" width="13" style="1" customWidth="1"/>
    <col min="3859" max="4099" width="10.28515625" style="1"/>
    <col min="4100" max="4100" width="2.28515625" style="1" customWidth="1"/>
    <col min="4101" max="4101" width="55.85546875" style="1" customWidth="1"/>
    <col min="4102" max="4114" width="13" style="1" customWidth="1"/>
    <col min="4115" max="4355" width="10.28515625" style="1"/>
    <col min="4356" max="4356" width="2.28515625" style="1" customWidth="1"/>
    <col min="4357" max="4357" width="55.85546875" style="1" customWidth="1"/>
    <col min="4358" max="4370" width="13" style="1" customWidth="1"/>
    <col min="4371" max="4611" width="10.28515625" style="1"/>
    <col min="4612" max="4612" width="2.28515625" style="1" customWidth="1"/>
    <col min="4613" max="4613" width="55.85546875" style="1" customWidth="1"/>
    <col min="4614" max="4626" width="13" style="1" customWidth="1"/>
    <col min="4627" max="4867" width="10.28515625" style="1"/>
    <col min="4868" max="4868" width="2.28515625" style="1" customWidth="1"/>
    <col min="4869" max="4869" width="55.85546875" style="1" customWidth="1"/>
    <col min="4870" max="4882" width="13" style="1" customWidth="1"/>
    <col min="4883" max="5123" width="10.28515625" style="1"/>
    <col min="5124" max="5124" width="2.28515625" style="1" customWidth="1"/>
    <col min="5125" max="5125" width="55.85546875" style="1" customWidth="1"/>
    <col min="5126" max="5138" width="13" style="1" customWidth="1"/>
    <col min="5139" max="5379" width="10.28515625" style="1"/>
    <col min="5380" max="5380" width="2.28515625" style="1" customWidth="1"/>
    <col min="5381" max="5381" width="55.85546875" style="1" customWidth="1"/>
    <col min="5382" max="5394" width="13" style="1" customWidth="1"/>
    <col min="5395" max="5635" width="10.28515625" style="1"/>
    <col min="5636" max="5636" width="2.28515625" style="1" customWidth="1"/>
    <col min="5637" max="5637" width="55.85546875" style="1" customWidth="1"/>
    <col min="5638" max="5650" width="13" style="1" customWidth="1"/>
    <col min="5651" max="5891" width="10.28515625" style="1"/>
    <col min="5892" max="5892" width="2.28515625" style="1" customWidth="1"/>
    <col min="5893" max="5893" width="55.85546875" style="1" customWidth="1"/>
    <col min="5894" max="5906" width="13" style="1" customWidth="1"/>
    <col min="5907" max="6147" width="10.28515625" style="1"/>
    <col min="6148" max="6148" width="2.28515625" style="1" customWidth="1"/>
    <col min="6149" max="6149" width="55.85546875" style="1" customWidth="1"/>
    <col min="6150" max="6162" width="13" style="1" customWidth="1"/>
    <col min="6163" max="6403" width="10.28515625" style="1"/>
    <col min="6404" max="6404" width="2.28515625" style="1" customWidth="1"/>
    <col min="6405" max="6405" width="55.85546875" style="1" customWidth="1"/>
    <col min="6406" max="6418" width="13" style="1" customWidth="1"/>
    <col min="6419" max="6659" width="10.28515625" style="1"/>
    <col min="6660" max="6660" width="2.28515625" style="1" customWidth="1"/>
    <col min="6661" max="6661" width="55.85546875" style="1" customWidth="1"/>
    <col min="6662" max="6674" width="13" style="1" customWidth="1"/>
    <col min="6675" max="6915" width="10.28515625" style="1"/>
    <col min="6916" max="6916" width="2.28515625" style="1" customWidth="1"/>
    <col min="6917" max="6917" width="55.85546875" style="1" customWidth="1"/>
    <col min="6918" max="6930" width="13" style="1" customWidth="1"/>
    <col min="6931" max="7171" width="10.28515625" style="1"/>
    <col min="7172" max="7172" width="2.28515625" style="1" customWidth="1"/>
    <col min="7173" max="7173" width="55.85546875" style="1" customWidth="1"/>
    <col min="7174" max="7186" width="13" style="1" customWidth="1"/>
    <col min="7187" max="7427" width="10.28515625" style="1"/>
    <col min="7428" max="7428" width="2.28515625" style="1" customWidth="1"/>
    <col min="7429" max="7429" width="55.85546875" style="1" customWidth="1"/>
    <col min="7430" max="7442" width="13" style="1" customWidth="1"/>
    <col min="7443" max="7683" width="10.28515625" style="1"/>
    <col min="7684" max="7684" width="2.28515625" style="1" customWidth="1"/>
    <col min="7685" max="7685" width="55.85546875" style="1" customWidth="1"/>
    <col min="7686" max="7698" width="13" style="1" customWidth="1"/>
    <col min="7699" max="7939" width="10.28515625" style="1"/>
    <col min="7940" max="7940" width="2.28515625" style="1" customWidth="1"/>
    <col min="7941" max="7941" width="55.85546875" style="1" customWidth="1"/>
    <col min="7942" max="7954" width="13" style="1" customWidth="1"/>
    <col min="7955" max="8195" width="10.28515625" style="1"/>
    <col min="8196" max="8196" width="2.28515625" style="1" customWidth="1"/>
    <col min="8197" max="8197" width="55.85546875" style="1" customWidth="1"/>
    <col min="8198" max="8210" width="13" style="1" customWidth="1"/>
    <col min="8211" max="8451" width="10.28515625" style="1"/>
    <col min="8452" max="8452" width="2.28515625" style="1" customWidth="1"/>
    <col min="8453" max="8453" width="55.85546875" style="1" customWidth="1"/>
    <col min="8454" max="8466" width="13" style="1" customWidth="1"/>
    <col min="8467" max="8707" width="10.28515625" style="1"/>
    <col min="8708" max="8708" width="2.28515625" style="1" customWidth="1"/>
    <col min="8709" max="8709" width="55.85546875" style="1" customWidth="1"/>
    <col min="8710" max="8722" width="13" style="1" customWidth="1"/>
    <col min="8723" max="8963" width="10.28515625" style="1"/>
    <col min="8964" max="8964" width="2.28515625" style="1" customWidth="1"/>
    <col min="8965" max="8965" width="55.85546875" style="1" customWidth="1"/>
    <col min="8966" max="8978" width="13" style="1" customWidth="1"/>
    <col min="8979" max="9219" width="10.28515625" style="1"/>
    <col min="9220" max="9220" width="2.28515625" style="1" customWidth="1"/>
    <col min="9221" max="9221" width="55.85546875" style="1" customWidth="1"/>
    <col min="9222" max="9234" width="13" style="1" customWidth="1"/>
    <col min="9235" max="9475" width="10.28515625" style="1"/>
    <col min="9476" max="9476" width="2.28515625" style="1" customWidth="1"/>
    <col min="9477" max="9477" width="55.85546875" style="1" customWidth="1"/>
    <col min="9478" max="9490" width="13" style="1" customWidth="1"/>
    <col min="9491" max="9731" width="10.28515625" style="1"/>
    <col min="9732" max="9732" width="2.28515625" style="1" customWidth="1"/>
    <col min="9733" max="9733" width="55.85546875" style="1" customWidth="1"/>
    <col min="9734" max="9746" width="13" style="1" customWidth="1"/>
    <col min="9747" max="9987" width="10.28515625" style="1"/>
    <col min="9988" max="9988" width="2.28515625" style="1" customWidth="1"/>
    <col min="9989" max="9989" width="55.85546875" style="1" customWidth="1"/>
    <col min="9990" max="10002" width="13" style="1" customWidth="1"/>
    <col min="10003" max="10243" width="10.28515625" style="1"/>
    <col min="10244" max="10244" width="2.28515625" style="1" customWidth="1"/>
    <col min="10245" max="10245" width="55.85546875" style="1" customWidth="1"/>
    <col min="10246" max="10258" width="13" style="1" customWidth="1"/>
    <col min="10259" max="10499" width="10.28515625" style="1"/>
    <col min="10500" max="10500" width="2.28515625" style="1" customWidth="1"/>
    <col min="10501" max="10501" width="55.85546875" style="1" customWidth="1"/>
    <col min="10502" max="10514" width="13" style="1" customWidth="1"/>
    <col min="10515" max="10755" width="10.28515625" style="1"/>
    <col min="10756" max="10756" width="2.28515625" style="1" customWidth="1"/>
    <col min="10757" max="10757" width="55.85546875" style="1" customWidth="1"/>
    <col min="10758" max="10770" width="13" style="1" customWidth="1"/>
    <col min="10771" max="11011" width="10.28515625" style="1"/>
    <col min="11012" max="11012" width="2.28515625" style="1" customWidth="1"/>
    <col min="11013" max="11013" width="55.85546875" style="1" customWidth="1"/>
    <col min="11014" max="11026" width="13" style="1" customWidth="1"/>
    <col min="11027" max="11267" width="10.28515625" style="1"/>
    <col min="11268" max="11268" width="2.28515625" style="1" customWidth="1"/>
    <col min="11269" max="11269" width="55.85546875" style="1" customWidth="1"/>
    <col min="11270" max="11282" width="13" style="1" customWidth="1"/>
    <col min="11283" max="11523" width="10.28515625" style="1"/>
    <col min="11524" max="11524" width="2.28515625" style="1" customWidth="1"/>
    <col min="11525" max="11525" width="55.85546875" style="1" customWidth="1"/>
    <col min="11526" max="11538" width="13" style="1" customWidth="1"/>
    <col min="11539" max="11779" width="10.28515625" style="1"/>
    <col min="11780" max="11780" width="2.28515625" style="1" customWidth="1"/>
    <col min="11781" max="11781" width="55.85546875" style="1" customWidth="1"/>
    <col min="11782" max="11794" width="13" style="1" customWidth="1"/>
    <col min="11795" max="12035" width="10.28515625" style="1"/>
    <col min="12036" max="12036" width="2.28515625" style="1" customWidth="1"/>
    <col min="12037" max="12037" width="55.85546875" style="1" customWidth="1"/>
    <col min="12038" max="12050" width="13" style="1" customWidth="1"/>
    <col min="12051" max="12291" width="10.28515625" style="1"/>
    <col min="12292" max="12292" width="2.28515625" style="1" customWidth="1"/>
    <col min="12293" max="12293" width="55.85546875" style="1" customWidth="1"/>
    <col min="12294" max="12306" width="13" style="1" customWidth="1"/>
    <col min="12307" max="12547" width="10.28515625" style="1"/>
    <col min="12548" max="12548" width="2.28515625" style="1" customWidth="1"/>
    <col min="12549" max="12549" width="55.85546875" style="1" customWidth="1"/>
    <col min="12550" max="12562" width="13" style="1" customWidth="1"/>
    <col min="12563" max="12803" width="10.28515625" style="1"/>
    <col min="12804" max="12804" width="2.28515625" style="1" customWidth="1"/>
    <col min="12805" max="12805" width="55.85546875" style="1" customWidth="1"/>
    <col min="12806" max="12818" width="13" style="1" customWidth="1"/>
    <col min="12819" max="13059" width="10.28515625" style="1"/>
    <col min="13060" max="13060" width="2.28515625" style="1" customWidth="1"/>
    <col min="13061" max="13061" width="55.85546875" style="1" customWidth="1"/>
    <col min="13062" max="13074" width="13" style="1" customWidth="1"/>
    <col min="13075" max="13315" width="10.28515625" style="1"/>
    <col min="13316" max="13316" width="2.28515625" style="1" customWidth="1"/>
    <col min="13317" max="13317" width="55.85546875" style="1" customWidth="1"/>
    <col min="13318" max="13330" width="13" style="1" customWidth="1"/>
    <col min="13331" max="13571" width="10.28515625" style="1"/>
    <col min="13572" max="13572" width="2.28515625" style="1" customWidth="1"/>
    <col min="13573" max="13573" width="55.85546875" style="1" customWidth="1"/>
    <col min="13574" max="13586" width="13" style="1" customWidth="1"/>
    <col min="13587" max="13827" width="10.28515625" style="1"/>
    <col min="13828" max="13828" width="2.28515625" style="1" customWidth="1"/>
    <col min="13829" max="13829" width="55.85546875" style="1" customWidth="1"/>
    <col min="13830" max="13842" width="13" style="1" customWidth="1"/>
    <col min="13843" max="14083" width="10.28515625" style="1"/>
    <col min="14084" max="14084" width="2.28515625" style="1" customWidth="1"/>
    <col min="14085" max="14085" width="55.85546875" style="1" customWidth="1"/>
    <col min="14086" max="14098" width="13" style="1" customWidth="1"/>
    <col min="14099" max="14339" width="10.28515625" style="1"/>
    <col min="14340" max="14340" width="2.28515625" style="1" customWidth="1"/>
    <col min="14341" max="14341" width="55.85546875" style="1" customWidth="1"/>
    <col min="14342" max="14354" width="13" style="1" customWidth="1"/>
    <col min="14355" max="14595" width="10.28515625" style="1"/>
    <col min="14596" max="14596" width="2.28515625" style="1" customWidth="1"/>
    <col min="14597" max="14597" width="55.85546875" style="1" customWidth="1"/>
    <col min="14598" max="14610" width="13" style="1" customWidth="1"/>
    <col min="14611" max="14851" width="10.28515625" style="1"/>
    <col min="14852" max="14852" width="2.28515625" style="1" customWidth="1"/>
    <col min="14853" max="14853" width="55.85546875" style="1" customWidth="1"/>
    <col min="14854" max="14866" width="13" style="1" customWidth="1"/>
    <col min="14867" max="15107" width="10.28515625" style="1"/>
    <col min="15108" max="15108" width="2.28515625" style="1" customWidth="1"/>
    <col min="15109" max="15109" width="55.85546875" style="1" customWidth="1"/>
    <col min="15110" max="15122" width="13" style="1" customWidth="1"/>
    <col min="15123" max="15363" width="10.28515625" style="1"/>
    <col min="15364" max="15364" width="2.28515625" style="1" customWidth="1"/>
    <col min="15365" max="15365" width="55.85546875" style="1" customWidth="1"/>
    <col min="15366" max="15378" width="13" style="1" customWidth="1"/>
    <col min="15379" max="15619" width="10.28515625" style="1"/>
    <col min="15620" max="15620" width="2.28515625" style="1" customWidth="1"/>
    <col min="15621" max="15621" width="55.85546875" style="1" customWidth="1"/>
    <col min="15622" max="15634" width="13" style="1" customWidth="1"/>
    <col min="15635" max="15875" width="10.28515625" style="1"/>
    <col min="15876" max="15876" width="2.28515625" style="1" customWidth="1"/>
    <col min="15877" max="15877" width="55.85546875" style="1" customWidth="1"/>
    <col min="15878" max="15890" width="13" style="1" customWidth="1"/>
    <col min="15891" max="16131" width="10.28515625" style="1"/>
    <col min="16132" max="16132" width="2.28515625" style="1" customWidth="1"/>
    <col min="16133" max="16133" width="55.85546875" style="1" customWidth="1"/>
    <col min="16134" max="16146" width="13" style="1" customWidth="1"/>
    <col min="16147" max="16384" width="10.28515625" style="1"/>
  </cols>
  <sheetData>
    <row r="1" spans="2:18" ht="21" x14ac:dyDescent="0.25">
      <c r="B1" s="56" t="s">
        <v>59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</row>
    <row r="2" spans="2:18" ht="6.75" customHeight="1" x14ac:dyDescent="0.25">
      <c r="B2" s="2"/>
      <c r="C2" s="2"/>
      <c r="D2" s="3"/>
      <c r="E2" s="3"/>
      <c r="F2" s="4"/>
      <c r="G2" s="3"/>
      <c r="H2" s="3"/>
      <c r="I2" s="3"/>
      <c r="J2" s="2"/>
      <c r="K2" s="2"/>
      <c r="L2" s="3"/>
      <c r="M2" s="3"/>
      <c r="N2" s="4"/>
      <c r="O2" s="3"/>
      <c r="P2" s="3"/>
      <c r="Q2" s="3"/>
      <c r="R2" s="5"/>
    </row>
    <row r="3" spans="2:18" s="8" customFormat="1" ht="21" x14ac:dyDescent="0.25">
      <c r="B3" s="6" t="s">
        <v>60</v>
      </c>
      <c r="C3" s="2"/>
      <c r="D3" s="7"/>
      <c r="E3" s="7"/>
      <c r="F3" s="4"/>
      <c r="G3" s="7"/>
      <c r="H3" s="7"/>
      <c r="I3" s="7"/>
      <c r="J3" s="2"/>
      <c r="K3" s="2"/>
      <c r="L3" s="7"/>
      <c r="M3" s="7"/>
      <c r="N3" s="4"/>
      <c r="O3" s="7"/>
      <c r="P3" s="7"/>
      <c r="Q3" s="7"/>
      <c r="R3" s="53" t="s">
        <v>0</v>
      </c>
    </row>
    <row r="4" spans="2:18" ht="5.25" customHeight="1" x14ac:dyDescent="0.25">
      <c r="B4" s="9"/>
      <c r="C4" s="10"/>
      <c r="D4" s="3"/>
      <c r="E4" s="3"/>
      <c r="F4" s="4"/>
      <c r="G4" s="3"/>
      <c r="H4" s="3"/>
      <c r="I4" s="3"/>
      <c r="J4" s="3"/>
      <c r="K4" s="11"/>
      <c r="L4" s="3"/>
      <c r="M4" s="3"/>
      <c r="N4" s="4"/>
      <c r="O4" s="3"/>
      <c r="P4" s="3"/>
      <c r="Q4" s="3"/>
      <c r="R4" s="3"/>
    </row>
    <row r="5" spans="2:18" ht="18.75" x14ac:dyDescent="0.25">
      <c r="B5" s="59" t="s">
        <v>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2:18" x14ac:dyDescent="0.15">
      <c r="B6" s="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 t="s">
        <v>2</v>
      </c>
    </row>
    <row r="7" spans="2:18" s="16" customFormat="1" ht="24" customHeight="1" x14ac:dyDescent="0.25">
      <c r="B7" s="14"/>
      <c r="C7" s="15" t="s">
        <v>3</v>
      </c>
      <c r="D7" s="60">
        <v>2022</v>
      </c>
      <c r="E7" s="61"/>
      <c r="F7" s="60">
        <v>2023</v>
      </c>
      <c r="G7" s="61"/>
      <c r="H7" s="60">
        <v>2024</v>
      </c>
      <c r="I7" s="61"/>
      <c r="J7" s="60">
        <v>2025</v>
      </c>
      <c r="K7" s="61"/>
      <c r="L7" s="60">
        <v>2026</v>
      </c>
      <c r="M7" s="61"/>
      <c r="N7" s="60">
        <v>2027</v>
      </c>
      <c r="O7" s="61"/>
      <c r="P7" s="60">
        <v>2028</v>
      </c>
      <c r="Q7" s="61"/>
      <c r="R7" s="63" t="s">
        <v>61</v>
      </c>
    </row>
    <row r="8" spans="2:18" s="16" customFormat="1" ht="15.75" customHeight="1" x14ac:dyDescent="0.25">
      <c r="B8" s="17" t="s">
        <v>4</v>
      </c>
      <c r="C8" s="18">
        <v>44742</v>
      </c>
      <c r="D8" s="19" t="s">
        <v>5</v>
      </c>
      <c r="E8" s="19" t="s">
        <v>6</v>
      </c>
      <c r="F8" s="19" t="s">
        <v>5</v>
      </c>
      <c r="G8" s="19" t="s">
        <v>6</v>
      </c>
      <c r="H8" s="19" t="s">
        <v>5</v>
      </c>
      <c r="I8" s="19" t="s">
        <v>6</v>
      </c>
      <c r="J8" s="19" t="s">
        <v>5</v>
      </c>
      <c r="K8" s="19" t="s">
        <v>6</v>
      </c>
      <c r="L8" s="19" t="s">
        <v>5</v>
      </c>
      <c r="M8" s="19" t="s">
        <v>6</v>
      </c>
      <c r="N8" s="19" t="s">
        <v>5</v>
      </c>
      <c r="O8" s="19" t="s">
        <v>6</v>
      </c>
      <c r="P8" s="19" t="s">
        <v>5</v>
      </c>
      <c r="Q8" s="19" t="s">
        <v>6</v>
      </c>
      <c r="R8" s="64"/>
    </row>
    <row r="9" spans="2:18" s="16" customFormat="1" ht="12.75" customHeight="1" x14ac:dyDescent="0.25">
      <c r="B9" s="20"/>
      <c r="C9" s="21"/>
      <c r="D9" s="19"/>
      <c r="E9" s="19" t="s">
        <v>7</v>
      </c>
      <c r="F9" s="19"/>
      <c r="G9" s="19" t="s">
        <v>7</v>
      </c>
      <c r="H9" s="19"/>
      <c r="I9" s="19" t="s">
        <v>7</v>
      </c>
      <c r="J9" s="19"/>
      <c r="K9" s="19" t="s">
        <v>7</v>
      </c>
      <c r="L9" s="19"/>
      <c r="M9" s="19" t="s">
        <v>7</v>
      </c>
      <c r="N9" s="19"/>
      <c r="O9" s="19" t="s">
        <v>7</v>
      </c>
      <c r="P9" s="19"/>
      <c r="Q9" s="19" t="s">
        <v>7</v>
      </c>
      <c r="R9" s="64"/>
    </row>
    <row r="10" spans="2:18" s="16" customFormat="1" x14ac:dyDescent="0.25">
      <c r="B10" s="22"/>
      <c r="C10" s="23"/>
      <c r="D10" s="24"/>
      <c r="E10" s="25" t="s">
        <v>8</v>
      </c>
      <c r="F10" s="24"/>
      <c r="G10" s="25" t="s">
        <v>8</v>
      </c>
      <c r="H10" s="24"/>
      <c r="I10" s="25" t="s">
        <v>8</v>
      </c>
      <c r="J10" s="24"/>
      <c r="K10" s="25" t="s">
        <v>8</v>
      </c>
      <c r="L10" s="24"/>
      <c r="M10" s="25" t="s">
        <v>8</v>
      </c>
      <c r="N10" s="24"/>
      <c r="O10" s="25" t="s">
        <v>8</v>
      </c>
      <c r="P10" s="24"/>
      <c r="Q10" s="25" t="s">
        <v>8</v>
      </c>
      <c r="R10" s="65"/>
    </row>
    <row r="11" spans="2:18" s="28" customFormat="1" ht="18" customHeight="1" x14ac:dyDescent="0.25">
      <c r="B11" s="26" t="s">
        <v>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2:18" s="28" customFormat="1" ht="18" customHeight="1" x14ac:dyDescent="0.25">
      <c r="B12" s="26" t="s">
        <v>10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2:18" s="31" customFormat="1" ht="18" customHeight="1" x14ac:dyDescent="0.25">
      <c r="B13" s="29" t="s">
        <v>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2:18" s="31" customFormat="1" ht="18" customHeight="1" x14ac:dyDescent="0.25">
      <c r="B14" s="32" t="s">
        <v>12</v>
      </c>
      <c r="C14" s="69">
        <f>457732-(D14+E14)*6/12</f>
        <v>438015.07500000001</v>
      </c>
      <c r="D14" s="54">
        <v>25015</v>
      </c>
      <c r="E14" s="54">
        <f>28837.7/2</f>
        <v>14418.85</v>
      </c>
      <c r="F14" s="54">
        <v>50030</v>
      </c>
      <c r="G14" s="54">
        <v>25835.899999999994</v>
      </c>
      <c r="H14" s="54">
        <v>50030</v>
      </c>
      <c r="I14" s="54">
        <v>22834.199999999997</v>
      </c>
      <c r="J14" s="54">
        <v>50030</v>
      </c>
      <c r="K14" s="54">
        <v>19889.100000000006</v>
      </c>
      <c r="L14" s="54">
        <v>50030</v>
      </c>
      <c r="M14" s="30">
        <f>K14-2940</f>
        <v>16949.100000000006</v>
      </c>
      <c r="N14" s="54">
        <v>50030</v>
      </c>
      <c r="O14" s="30">
        <f>M14-2800</f>
        <v>14149.100000000006</v>
      </c>
      <c r="P14" s="54">
        <v>50030</v>
      </c>
      <c r="Q14" s="30">
        <f>O14-2700</f>
        <v>11449.100000000006</v>
      </c>
      <c r="R14" s="30"/>
    </row>
    <row r="15" spans="2:18" s="31" customFormat="1" ht="18" customHeight="1" x14ac:dyDescent="0.25">
      <c r="B15" s="32" t="s">
        <v>13</v>
      </c>
      <c r="C15" s="6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2:18" s="31" customFormat="1" ht="18" customHeight="1" x14ac:dyDescent="0.25">
      <c r="B16" s="32" t="s">
        <v>14</v>
      </c>
      <c r="C16" s="6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2:18" s="31" customFormat="1" ht="18" customHeight="1" x14ac:dyDescent="0.25">
      <c r="B17" s="32" t="s">
        <v>15</v>
      </c>
      <c r="C17" s="6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31" customFormat="1" ht="18" customHeight="1" x14ac:dyDescent="0.25">
      <c r="B18" s="32" t="s">
        <v>16</v>
      </c>
      <c r="C18" s="69">
        <f>(78634+482640)-(D18+E18)/4</f>
        <v>552838.5</v>
      </c>
      <c r="D18" s="30">
        <f>59382/2</f>
        <v>29691</v>
      </c>
      <c r="E18" s="30">
        <f>8102/2</f>
        <v>4051</v>
      </c>
      <c r="F18" s="30">
        <v>59382</v>
      </c>
      <c r="G18" s="30">
        <v>8102</v>
      </c>
      <c r="H18" s="30">
        <v>59382</v>
      </c>
      <c r="I18" s="30">
        <v>8102</v>
      </c>
      <c r="J18" s="30">
        <v>59382</v>
      </c>
      <c r="K18" s="30">
        <v>8102</v>
      </c>
      <c r="L18" s="30">
        <v>59382</v>
      </c>
      <c r="M18" s="30">
        <v>8102</v>
      </c>
      <c r="N18" s="30">
        <v>59382</v>
      </c>
      <c r="O18" s="30">
        <v>8102</v>
      </c>
      <c r="P18" s="30">
        <v>59382</v>
      </c>
      <c r="Q18" s="30">
        <v>8102</v>
      </c>
      <c r="R18" s="30">
        <v>164492</v>
      </c>
    </row>
    <row r="19" spans="2:18" s="31" customFormat="1" ht="18" customHeight="1" x14ac:dyDescent="0.25">
      <c r="B19" s="32" t="s">
        <v>17</v>
      </c>
      <c r="C19" s="7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 s="31" customFormat="1" ht="18" customHeight="1" x14ac:dyDescent="0.25">
      <c r="B20" s="32" t="s">
        <v>18</v>
      </c>
      <c r="C20" s="7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2:18" s="31" customFormat="1" ht="18" customHeight="1" x14ac:dyDescent="0.25">
      <c r="B21" s="32" t="s">
        <v>19</v>
      </c>
      <c r="C21" s="7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2:18" s="31" customFormat="1" ht="18" customHeight="1" x14ac:dyDescent="0.25">
      <c r="B22" s="32" t="s">
        <v>20</v>
      </c>
      <c r="C22" s="7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2:18" s="31" customFormat="1" ht="18" customHeight="1" x14ac:dyDescent="0.25">
      <c r="B23" s="29" t="s">
        <v>21</v>
      </c>
      <c r="C23" s="7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2:18" s="31" customFormat="1" ht="18" customHeight="1" x14ac:dyDescent="0.25">
      <c r="B24" s="32" t="s">
        <v>22</v>
      </c>
      <c r="C24" s="7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2:18" s="31" customFormat="1" ht="18" customHeight="1" x14ac:dyDescent="0.25">
      <c r="B25" s="32" t="s">
        <v>23</v>
      </c>
      <c r="C25" s="7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2:18" s="31" customFormat="1" ht="18" customHeight="1" x14ac:dyDescent="0.25">
      <c r="B26" s="32" t="s">
        <v>24</v>
      </c>
      <c r="C26" s="7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2:18" s="31" customFormat="1" ht="18" customHeight="1" x14ac:dyDescent="0.25">
      <c r="B27" s="32" t="s">
        <v>25</v>
      </c>
      <c r="C27" s="7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2:18" s="31" customFormat="1" ht="18" customHeight="1" x14ac:dyDescent="0.25">
      <c r="B28" s="29" t="s">
        <v>26</v>
      </c>
      <c r="C28" s="7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2:18" s="31" customFormat="1" ht="18" customHeight="1" x14ac:dyDescent="0.25">
      <c r="B29" s="32" t="s">
        <v>27</v>
      </c>
      <c r="C29" s="7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2:18" s="31" customFormat="1" ht="18" customHeight="1" x14ac:dyDescent="0.25">
      <c r="B30" s="32" t="s">
        <v>28</v>
      </c>
      <c r="C30" s="7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2:18" s="31" customFormat="1" ht="18" customHeight="1" x14ac:dyDescent="0.25">
      <c r="B31" s="32" t="s">
        <v>29</v>
      </c>
      <c r="C31" s="7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2:18" s="31" customFormat="1" ht="18" customHeight="1" x14ac:dyDescent="0.25">
      <c r="B32" s="29" t="s">
        <v>30</v>
      </c>
      <c r="C32" s="7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2:18" s="31" customFormat="1" ht="18" customHeight="1" x14ac:dyDescent="0.25">
      <c r="B33" s="32" t="s">
        <v>31</v>
      </c>
      <c r="C33" s="7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2:18" s="31" customFormat="1" ht="18" customHeight="1" x14ac:dyDescent="0.25">
      <c r="B34" s="32" t="s">
        <v>32</v>
      </c>
      <c r="C34" s="7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2:18" s="31" customFormat="1" ht="18" customHeight="1" x14ac:dyDescent="0.25">
      <c r="B35" s="32" t="s">
        <v>33</v>
      </c>
      <c r="C35" s="7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2:18" s="31" customFormat="1" ht="18" customHeight="1" x14ac:dyDescent="0.25">
      <c r="B36" s="32" t="s">
        <v>34</v>
      </c>
      <c r="C36" s="7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2:18" s="31" customFormat="1" ht="18" customHeight="1" x14ac:dyDescent="0.25">
      <c r="B37" s="29" t="s">
        <v>35</v>
      </c>
      <c r="C37" s="7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2:18" s="31" customFormat="1" ht="18" customHeight="1" x14ac:dyDescent="0.25">
      <c r="B38" s="32" t="s">
        <v>36</v>
      </c>
      <c r="C38" s="7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2:18" s="31" customFormat="1" ht="18" customHeight="1" x14ac:dyDescent="0.25">
      <c r="B39" s="32" t="s">
        <v>37</v>
      </c>
      <c r="C39" s="7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2:18" s="31" customFormat="1" ht="18" customHeight="1" x14ac:dyDescent="0.25">
      <c r="B40" s="32" t="s">
        <v>38</v>
      </c>
      <c r="C40" s="7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2:18" s="31" customFormat="1" ht="18" customHeight="1" x14ac:dyDescent="0.25">
      <c r="B41" s="29" t="s">
        <v>39</v>
      </c>
      <c r="C41" s="7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2:18" s="31" customFormat="1" ht="18" customHeight="1" x14ac:dyDescent="0.25">
      <c r="B42" s="29" t="s">
        <v>40</v>
      </c>
      <c r="C42" s="7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2:18" s="31" customFormat="1" ht="18" customHeight="1" x14ac:dyDescent="0.25">
      <c r="B43" s="32" t="s">
        <v>41</v>
      </c>
      <c r="C43" s="7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2:18" s="31" customFormat="1" ht="18" customHeight="1" x14ac:dyDescent="0.25">
      <c r="B44" s="29" t="s">
        <v>42</v>
      </c>
      <c r="C44" s="7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2:18" s="28" customFormat="1" ht="18" customHeight="1" x14ac:dyDescent="0.25">
      <c r="B45" s="26" t="s">
        <v>43</v>
      </c>
      <c r="C45" s="71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2:18" s="35" customFormat="1" ht="18" customHeight="1" x14ac:dyDescent="0.25">
      <c r="B46" s="33" t="s">
        <v>44</v>
      </c>
      <c r="C46" s="72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18" s="39" customFormat="1" ht="3" customHeight="1" x14ac:dyDescent="0.25">
      <c r="B47" s="36"/>
      <c r="C47" s="73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8"/>
    </row>
    <row r="48" spans="2:18" s="35" customFormat="1" ht="18" customHeight="1" x14ac:dyDescent="0.25">
      <c r="B48" s="40" t="s">
        <v>50</v>
      </c>
      <c r="C48" s="7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2:18" s="35" customFormat="1" ht="18" customHeight="1" x14ac:dyDescent="0.25">
      <c r="B49" s="32" t="s">
        <v>51</v>
      </c>
      <c r="C49" s="75">
        <f>12074823+214326178+21300743.43</f>
        <v>247701744.43000001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>
        <f>C49-77087895</f>
        <v>170613849.43000001</v>
      </c>
    </row>
    <row r="50" spans="2:18" s="35" customFormat="1" ht="18" customHeight="1" x14ac:dyDescent="0.25">
      <c r="B50" s="32" t="s">
        <v>52</v>
      </c>
      <c r="C50" s="75">
        <f>81604644</f>
        <v>81604644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>
        <f t="shared" ref="R50:R55" si="0">C50</f>
        <v>81604644</v>
      </c>
    </row>
    <row r="51" spans="2:18" s="35" customFormat="1" ht="18" customHeight="1" x14ac:dyDescent="0.25">
      <c r="B51" s="32" t="s">
        <v>53</v>
      </c>
      <c r="C51" s="75">
        <v>12747212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>
        <f t="shared" si="0"/>
        <v>12747212</v>
      </c>
    </row>
    <row r="52" spans="2:18" s="35" customFormat="1" ht="18" customHeight="1" x14ac:dyDescent="0.25">
      <c r="B52" s="32" t="s">
        <v>54</v>
      </c>
      <c r="C52" s="75">
        <v>4301820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>
        <f t="shared" si="0"/>
        <v>4301820</v>
      </c>
    </row>
    <row r="53" spans="2:18" s="35" customFormat="1" ht="18" customHeight="1" x14ac:dyDescent="0.25">
      <c r="B53" s="32" t="s">
        <v>6</v>
      </c>
      <c r="C53" s="75">
        <v>4282.84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>
        <f t="shared" si="0"/>
        <v>4282.84</v>
      </c>
    </row>
    <row r="54" spans="2:18" s="35" customFormat="1" ht="18" customHeight="1" x14ac:dyDescent="0.25">
      <c r="B54" s="32" t="s">
        <v>55</v>
      </c>
      <c r="C54" s="75">
        <v>19014.64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>
        <f t="shared" si="0"/>
        <v>19014.64</v>
      </c>
    </row>
    <row r="55" spans="2:18" s="35" customFormat="1" ht="18" customHeight="1" x14ac:dyDescent="0.25">
      <c r="B55" s="43" t="s">
        <v>56</v>
      </c>
      <c r="C55" s="72">
        <f>154997012.74+181531014.03</f>
        <v>336528026.76999998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42">
        <f t="shared" si="0"/>
        <v>336528026.76999998</v>
      </c>
    </row>
    <row r="56" spans="2:18" s="39" customFormat="1" ht="3" customHeight="1" x14ac:dyDescent="0.25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8"/>
    </row>
    <row r="57" spans="2:18" s="35" customFormat="1" ht="18" customHeight="1" x14ac:dyDescent="0.25">
      <c r="B57" s="44" t="s">
        <v>57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</row>
    <row r="58" spans="2:18" s="39" customFormat="1" ht="3" customHeight="1" x14ac:dyDescent="0.25"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8"/>
    </row>
    <row r="59" spans="2:18" s="39" customFormat="1" ht="18" customHeight="1" x14ac:dyDescent="0.25">
      <c r="B59" s="44" t="s">
        <v>58</v>
      </c>
      <c r="C59" s="45">
        <v>200000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>
        <v>4190000</v>
      </c>
    </row>
    <row r="60" spans="2:18" s="39" customFormat="1" ht="3" customHeight="1" x14ac:dyDescent="0.25"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8"/>
    </row>
    <row r="61" spans="2:18" s="31" customFormat="1" ht="14.25" x14ac:dyDescent="0.25">
      <c r="B61" s="52" t="s">
        <v>45</v>
      </c>
      <c r="C61" s="55"/>
      <c r="D61" s="66"/>
      <c r="E61" s="66"/>
      <c r="K61" s="46"/>
      <c r="L61" s="66"/>
      <c r="M61" s="66"/>
      <c r="R61" s="47"/>
    </row>
    <row r="62" spans="2:18" s="31" customFormat="1" ht="14.25" x14ac:dyDescent="0.25">
      <c r="B62" s="48" t="s">
        <v>46</v>
      </c>
      <c r="C62" s="49"/>
      <c r="D62" s="49"/>
      <c r="E62" s="49"/>
      <c r="K62" s="49"/>
      <c r="L62" s="67"/>
      <c r="M62" s="67"/>
    </row>
    <row r="63" spans="2:18" s="31" customFormat="1" ht="14.25" x14ac:dyDescent="0.25"/>
    <row r="64" spans="2:18" s="31" customFormat="1" ht="14.25" x14ac:dyDescent="0.25">
      <c r="B64" s="50"/>
    </row>
    <row r="65" spans="2:7" x14ac:dyDescent="0.25">
      <c r="B65" s="51" t="s">
        <v>47</v>
      </c>
      <c r="F65" s="68" t="s">
        <v>48</v>
      </c>
      <c r="G65" s="68"/>
    </row>
    <row r="66" spans="2:7" ht="33.75" customHeight="1" x14ac:dyDescent="0.25">
      <c r="F66" s="62" t="s">
        <v>49</v>
      </c>
      <c r="G66" s="62"/>
    </row>
  </sheetData>
  <mergeCells count="15">
    <mergeCell ref="F66:G66"/>
    <mergeCell ref="R7:R10"/>
    <mergeCell ref="D61:E61"/>
    <mergeCell ref="L61:M61"/>
    <mergeCell ref="L62:M62"/>
    <mergeCell ref="F65:G65"/>
    <mergeCell ref="B1:R1"/>
    <mergeCell ref="B5:R5"/>
    <mergeCell ref="D7:E7"/>
    <mergeCell ref="F7:G7"/>
    <mergeCell ref="H7:I7"/>
    <mergeCell ref="J7:K7"/>
    <mergeCell ref="L7:M7"/>
    <mergeCell ref="N7:O7"/>
    <mergeCell ref="P7:Q7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Zacaria Héctor Daniel</cp:lastModifiedBy>
  <cp:lastPrinted>2019-01-02T14:40:52Z</cp:lastPrinted>
  <dcterms:created xsi:type="dcterms:W3CDTF">2019-01-02T14:36:08Z</dcterms:created>
  <dcterms:modified xsi:type="dcterms:W3CDTF">2022-07-11T17:03:48Z</dcterms:modified>
</cp:coreProperties>
</file>